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035" windowHeight="12270" tabRatio="863" activeTab="0"/>
  </bookViews>
  <sheets>
    <sheet name="Serious crime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<sst xmlns="http://schemas.openxmlformats.org/spreadsheetml/2006/main" count="47" uniqueCount="29">
  <si>
    <t>%</t>
  </si>
  <si>
    <t>ΟΛΙΚΟ</t>
  </si>
  <si>
    <t>Nicosia</t>
  </si>
  <si>
    <t>Limasol</t>
  </si>
  <si>
    <t>Ammochostos</t>
  </si>
  <si>
    <t>Pafos</t>
  </si>
  <si>
    <t>Larnaka</t>
  </si>
  <si>
    <t>Morfou</t>
  </si>
  <si>
    <t>TOTAL</t>
  </si>
  <si>
    <t>Offences</t>
  </si>
  <si>
    <t>Murders</t>
  </si>
  <si>
    <t>Attempted Murders</t>
  </si>
  <si>
    <t>Rape</t>
  </si>
  <si>
    <t>Attempted To Rape</t>
  </si>
  <si>
    <t>Arson / Attempted To Arson</t>
  </si>
  <si>
    <t>Robberies And Extortions</t>
  </si>
  <si>
    <t>Drugs</t>
  </si>
  <si>
    <t>Damages By Explosives</t>
  </si>
  <si>
    <t>Burglary, Housebreaking</t>
  </si>
  <si>
    <t>Thefts</t>
  </si>
  <si>
    <t>Other Serious Offences</t>
  </si>
  <si>
    <t>R = Recorded cases (RCI)</t>
  </si>
  <si>
    <t>D =  Detected Cases</t>
  </si>
  <si>
    <t xml:space="preserve">% = Detection Rate </t>
  </si>
  <si>
    <t>R</t>
  </si>
  <si>
    <t>D</t>
  </si>
  <si>
    <t>Source: Statistics and Cartography Office</t>
  </si>
  <si>
    <t>Note:
In the above figures are not included cases that have been downgraded to "Minor", cases that have been recorded by mistake and cases that were classified as non-existent.</t>
  </si>
  <si>
    <t>Serious Crime per district 
for the first half of the year 2020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</si>
</sst>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\ #,##0;\-&quot;£&quot;\ #,##0"/>
    <numFmt numFmtId="181" formatCode="&quot;£&quot;\ #,##0;[Red]\-&quot;£&quot;\ #,##0"/>
    <numFmt numFmtId="182" formatCode="&quot;£&quot;\ #,##0.00;\-&quot;£&quot;\ #,##0.00"/>
    <numFmt numFmtId="183" formatCode="&quot;£&quot;\ #,##0.00;[Red]\-&quot;£&quot;\ #,##0.00"/>
    <numFmt numFmtId="184" formatCode="_-&quot;£&quot;\ * #,##0_-;\-&quot;£&quot;\ * #,##0_-;_-&quot;£&quot;\ * &quot;-&quot;_-;_-@_-"/>
    <numFmt numFmtId="185" formatCode="_-&quot;£&quot;\ * #,##0.00_-;\-&quot;£&quot;\ * #,##0.00_-;_-&quot;£&quot;\ * &quot;-&quot;??_-;_-@_-"/>
    <numFmt numFmtId="186" formatCode="0.0%"/>
  </numFmts>
  <fonts count="49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10" fontId="4" fillId="33" borderId="16" xfId="61" applyNumberFormat="1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10" fontId="4" fillId="33" borderId="18" xfId="61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13" fillId="35" borderId="10" xfId="0" applyFont="1" applyFill="1" applyBorder="1" applyAlignment="1" applyProtection="1">
      <alignment horizontal="center" vertical="center"/>
      <protection locked="0"/>
    </xf>
    <xf numFmtId="10" fontId="3" fillId="34" borderId="26" xfId="61" applyNumberFormat="1" applyFont="1" applyFill="1" applyBorder="1" applyAlignment="1" applyProtection="1">
      <alignment horizontal="center" vertical="center"/>
      <protection locked="0"/>
    </xf>
    <xf numFmtId="10" fontId="3" fillId="34" borderId="27" xfId="61" applyNumberFormat="1" applyFont="1" applyFill="1" applyBorder="1" applyAlignment="1" applyProtection="1">
      <alignment horizontal="center" vertical="center"/>
      <protection locked="0"/>
    </xf>
    <xf numFmtId="186" fontId="3" fillId="34" borderId="26" xfId="61" applyNumberFormat="1" applyFont="1" applyFill="1" applyBorder="1" applyAlignment="1" applyProtection="1">
      <alignment horizontal="center" vertical="center"/>
      <protection locked="0"/>
    </xf>
    <xf numFmtId="10" fontId="3" fillId="34" borderId="28" xfId="61" applyNumberFormat="1" applyFont="1" applyFill="1" applyBorder="1" applyAlignment="1" applyProtection="1">
      <alignment horizontal="center" vertical="center"/>
      <protection locked="0"/>
    </xf>
    <xf numFmtId="10" fontId="3" fillId="34" borderId="29" xfId="61" applyNumberFormat="1" applyFont="1" applyFill="1" applyBorder="1" applyAlignment="1" applyProtection="1">
      <alignment horizontal="center" vertical="center"/>
      <protection locked="0"/>
    </xf>
    <xf numFmtId="10" fontId="3" fillId="34" borderId="22" xfId="61" applyNumberFormat="1" applyFont="1" applyFill="1" applyBorder="1" applyAlignment="1" applyProtection="1">
      <alignment horizontal="center" vertical="center"/>
      <protection locked="0"/>
    </xf>
    <xf numFmtId="10" fontId="3" fillId="34" borderId="30" xfId="61" applyNumberFormat="1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>
      <alignment horizontal="center" vertical="center"/>
    </xf>
    <xf numFmtId="10" fontId="13" fillId="35" borderId="29" xfId="61" applyNumberFormat="1" applyFont="1" applyFill="1" applyBorder="1" applyAlignment="1" applyProtection="1">
      <alignment horizontal="center" vertical="center"/>
      <protection locked="0"/>
    </xf>
    <xf numFmtId="10" fontId="13" fillId="35" borderId="22" xfId="61" applyNumberFormat="1" applyFont="1" applyFill="1" applyBorder="1" applyAlignment="1" applyProtection="1">
      <alignment horizontal="center" vertical="center"/>
      <protection locked="0"/>
    </xf>
    <xf numFmtId="10" fontId="13" fillId="35" borderId="3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Y21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1" max="1" width="24.57421875" style="0" customWidth="1"/>
    <col min="2" max="2" width="7.140625" style="0" bestFit="1" customWidth="1"/>
    <col min="3" max="3" width="5.28125" style="0" bestFit="1" customWidth="1"/>
    <col min="4" max="4" width="7.28125" style="0" bestFit="1" customWidth="1"/>
    <col min="5" max="5" width="7.140625" style="0" bestFit="1" customWidth="1"/>
    <col min="6" max="6" width="5.28125" style="0" bestFit="1" customWidth="1"/>
    <col min="7" max="7" width="7.28125" style="0" bestFit="1" customWidth="1"/>
    <col min="8" max="8" width="7.140625" style="0" bestFit="1" customWidth="1"/>
    <col min="9" max="9" width="5.28125" style="0" bestFit="1" customWidth="1"/>
    <col min="10" max="10" width="7.28125" style="0" bestFit="1" customWidth="1"/>
    <col min="11" max="11" width="7.140625" style="0" bestFit="1" customWidth="1"/>
    <col min="12" max="12" width="5.28125" style="0" bestFit="1" customWidth="1"/>
    <col min="13" max="13" width="7.28125" style="0" bestFit="1" customWidth="1"/>
    <col min="14" max="14" width="7.140625" style="0" bestFit="1" customWidth="1"/>
    <col min="15" max="15" width="5.28125" style="0" bestFit="1" customWidth="1"/>
    <col min="16" max="16" width="7.28125" style="0" bestFit="1" customWidth="1"/>
    <col min="17" max="17" width="7.140625" style="0" bestFit="1" customWidth="1"/>
    <col min="18" max="18" width="5.28125" style="0" bestFit="1" customWidth="1"/>
    <col min="19" max="19" width="7.28125" style="0" bestFit="1" customWidth="1"/>
    <col min="20" max="20" width="7.140625" style="0" bestFit="1" customWidth="1"/>
    <col min="21" max="21" width="5.28125" style="0" bestFit="1" customWidth="1"/>
    <col min="22" max="22" width="7.28125" style="0" bestFit="1" customWidth="1"/>
  </cols>
  <sheetData>
    <row r="1" spans="1:22" ht="58.5" customHeight="1" thickBot="1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30" customHeight="1">
      <c r="A2" s="37" t="s">
        <v>9</v>
      </c>
      <c r="B2" s="39" t="s">
        <v>2</v>
      </c>
      <c r="C2" s="39"/>
      <c r="D2" s="39"/>
      <c r="E2" s="40" t="s">
        <v>3</v>
      </c>
      <c r="F2" s="39"/>
      <c r="G2" s="41"/>
      <c r="H2" s="39" t="s">
        <v>4</v>
      </c>
      <c r="I2" s="39"/>
      <c r="J2" s="39"/>
      <c r="K2" s="40" t="s">
        <v>5</v>
      </c>
      <c r="L2" s="39"/>
      <c r="M2" s="41"/>
      <c r="N2" s="39" t="s">
        <v>6</v>
      </c>
      <c r="O2" s="39"/>
      <c r="P2" s="39"/>
      <c r="Q2" s="40" t="s">
        <v>7</v>
      </c>
      <c r="R2" s="39"/>
      <c r="S2" s="41"/>
      <c r="T2" s="42" t="s">
        <v>8</v>
      </c>
      <c r="U2" s="42"/>
      <c r="V2" s="43"/>
    </row>
    <row r="3" spans="1:22" ht="18" customHeight="1" thickBot="1">
      <c r="A3" s="38"/>
      <c r="B3" s="10" t="s">
        <v>24</v>
      </c>
      <c r="C3" s="11" t="s">
        <v>25</v>
      </c>
      <c r="D3" s="16" t="s">
        <v>0</v>
      </c>
      <c r="E3" s="10" t="s">
        <v>24</v>
      </c>
      <c r="F3" s="11" t="s">
        <v>25</v>
      </c>
      <c r="G3" s="16" t="s">
        <v>0</v>
      </c>
      <c r="H3" s="10" t="s">
        <v>24</v>
      </c>
      <c r="I3" s="11" t="s">
        <v>25</v>
      </c>
      <c r="J3" s="16" t="s">
        <v>0</v>
      </c>
      <c r="K3" s="10" t="s">
        <v>24</v>
      </c>
      <c r="L3" s="11" t="s">
        <v>25</v>
      </c>
      <c r="M3" s="16" t="s">
        <v>0</v>
      </c>
      <c r="N3" s="10" t="s">
        <v>24</v>
      </c>
      <c r="O3" s="11" t="s">
        <v>25</v>
      </c>
      <c r="P3" s="16" t="s">
        <v>0</v>
      </c>
      <c r="Q3" s="10" t="s">
        <v>24</v>
      </c>
      <c r="R3" s="11" t="s">
        <v>25</v>
      </c>
      <c r="S3" s="16" t="s">
        <v>0</v>
      </c>
      <c r="T3" s="20" t="s">
        <v>24</v>
      </c>
      <c r="U3" s="21" t="s">
        <v>25</v>
      </c>
      <c r="V3" s="30" t="s">
        <v>0</v>
      </c>
    </row>
    <row r="4" spans="1:22" ht="30" customHeight="1">
      <c r="A4" s="17" t="s">
        <v>10</v>
      </c>
      <c r="B4" s="1">
        <v>4</v>
      </c>
      <c r="C4" s="1">
        <v>3</v>
      </c>
      <c r="D4" s="23">
        <f>IF(B4=0,0,C4/B4)</f>
        <v>0.75</v>
      </c>
      <c r="E4" s="2">
        <v>0</v>
      </c>
      <c r="F4" s="1">
        <v>0</v>
      </c>
      <c r="G4" s="27">
        <f aca="true" t="shared" si="0" ref="G4:G15">IF(E4=0,0,F4/E4)</f>
        <v>0</v>
      </c>
      <c r="H4" s="1">
        <v>0</v>
      </c>
      <c r="I4" s="1">
        <v>0</v>
      </c>
      <c r="J4" s="23">
        <f aca="true" t="shared" si="1" ref="J4:J15">IF(H4=0,0,I4/H4)</f>
        <v>0</v>
      </c>
      <c r="K4" s="2">
        <v>2</v>
      </c>
      <c r="L4" s="1">
        <v>2</v>
      </c>
      <c r="M4" s="27">
        <f aca="true" t="shared" si="2" ref="M4:M15">IF(K4=0,0,L4/K4)</f>
        <v>1</v>
      </c>
      <c r="N4" s="1">
        <v>1</v>
      </c>
      <c r="O4" s="1">
        <v>1</v>
      </c>
      <c r="P4" s="23">
        <f aca="true" t="shared" si="3" ref="P4:P15">IF(N4=0,0,O4/N4)</f>
        <v>1</v>
      </c>
      <c r="Q4" s="2">
        <v>1</v>
      </c>
      <c r="R4" s="1">
        <v>1</v>
      </c>
      <c r="S4" s="27">
        <f aca="true" t="shared" si="4" ref="S4:S15">IF(Q4=0,0,R4/Q4)</f>
        <v>1</v>
      </c>
      <c r="T4" s="22">
        <f aca="true" t="shared" si="5" ref="T4:U14">B4+E4+H4+K4+N4+Q4</f>
        <v>8</v>
      </c>
      <c r="U4" s="22">
        <f t="shared" si="5"/>
        <v>7</v>
      </c>
      <c r="V4" s="31">
        <f aca="true" t="shared" si="6" ref="V4:V14">IF(T4=0,0,U4/T4)</f>
        <v>0.875</v>
      </c>
    </row>
    <row r="5" spans="1:22" ht="30" customHeight="1">
      <c r="A5" s="18" t="s">
        <v>11</v>
      </c>
      <c r="B5" s="1">
        <v>3</v>
      </c>
      <c r="C5" s="1">
        <v>2</v>
      </c>
      <c r="D5" s="24">
        <f>IF(B5=0,0,C5/B5)</f>
        <v>0.6666666666666666</v>
      </c>
      <c r="E5" s="2">
        <v>1</v>
      </c>
      <c r="F5" s="1">
        <v>0</v>
      </c>
      <c r="G5" s="28">
        <f t="shared" si="0"/>
        <v>0</v>
      </c>
      <c r="H5" s="1">
        <v>1</v>
      </c>
      <c r="I5" s="1">
        <v>1</v>
      </c>
      <c r="J5" s="24">
        <f t="shared" si="1"/>
        <v>1</v>
      </c>
      <c r="K5" s="2">
        <v>1</v>
      </c>
      <c r="L5" s="1">
        <v>1</v>
      </c>
      <c r="M5" s="28">
        <f t="shared" si="2"/>
        <v>1</v>
      </c>
      <c r="N5" s="1">
        <v>0</v>
      </c>
      <c r="O5" s="1">
        <v>0</v>
      </c>
      <c r="P5" s="24">
        <f t="shared" si="3"/>
        <v>0</v>
      </c>
      <c r="Q5" s="2">
        <v>2</v>
      </c>
      <c r="R5" s="1">
        <v>2</v>
      </c>
      <c r="S5" s="28">
        <f t="shared" si="4"/>
        <v>1</v>
      </c>
      <c r="T5" s="22">
        <f t="shared" si="5"/>
        <v>8</v>
      </c>
      <c r="U5" s="22">
        <f t="shared" si="5"/>
        <v>6</v>
      </c>
      <c r="V5" s="32">
        <f t="shared" si="6"/>
        <v>0.75</v>
      </c>
    </row>
    <row r="6" spans="1:22" ht="30" customHeight="1">
      <c r="A6" s="18" t="s">
        <v>12</v>
      </c>
      <c r="B6" s="1">
        <v>1</v>
      </c>
      <c r="C6" s="1">
        <v>1</v>
      </c>
      <c r="D6" s="25">
        <f aca="true" t="shared" si="7" ref="D6:D15">IF(B6=0,0,C6/B6)</f>
        <v>1</v>
      </c>
      <c r="E6" s="2">
        <v>4</v>
      </c>
      <c r="F6" s="1">
        <v>4</v>
      </c>
      <c r="G6" s="28">
        <f t="shared" si="0"/>
        <v>1</v>
      </c>
      <c r="H6" s="1">
        <v>2</v>
      </c>
      <c r="I6" s="1">
        <v>2</v>
      </c>
      <c r="J6" s="24">
        <f t="shared" si="1"/>
        <v>1</v>
      </c>
      <c r="K6" s="2">
        <v>4</v>
      </c>
      <c r="L6" s="1">
        <v>2</v>
      </c>
      <c r="M6" s="28">
        <f t="shared" si="2"/>
        <v>0.5</v>
      </c>
      <c r="N6" s="1">
        <v>0</v>
      </c>
      <c r="O6" s="1">
        <v>0</v>
      </c>
      <c r="P6" s="24">
        <f t="shared" si="3"/>
        <v>0</v>
      </c>
      <c r="Q6" s="2">
        <v>1</v>
      </c>
      <c r="R6" s="1">
        <v>0</v>
      </c>
      <c r="S6" s="28">
        <f t="shared" si="4"/>
        <v>0</v>
      </c>
      <c r="T6" s="22">
        <f t="shared" si="5"/>
        <v>12</v>
      </c>
      <c r="U6" s="22">
        <f t="shared" si="5"/>
        <v>9</v>
      </c>
      <c r="V6" s="32">
        <f t="shared" si="6"/>
        <v>0.75</v>
      </c>
    </row>
    <row r="7" spans="1:22" ht="30" customHeight="1">
      <c r="A7" s="18" t="s">
        <v>13</v>
      </c>
      <c r="B7" s="1">
        <v>0</v>
      </c>
      <c r="C7" s="1">
        <v>0</v>
      </c>
      <c r="D7" s="24">
        <f t="shared" si="7"/>
        <v>0</v>
      </c>
      <c r="E7" s="2">
        <v>0</v>
      </c>
      <c r="F7" s="1">
        <v>0</v>
      </c>
      <c r="G7" s="28">
        <f t="shared" si="0"/>
        <v>0</v>
      </c>
      <c r="H7" s="1">
        <v>0</v>
      </c>
      <c r="I7" s="1">
        <v>0</v>
      </c>
      <c r="J7" s="24">
        <f t="shared" si="1"/>
        <v>0</v>
      </c>
      <c r="K7" s="2">
        <v>0</v>
      </c>
      <c r="L7" s="1">
        <v>0</v>
      </c>
      <c r="M7" s="28">
        <f t="shared" si="2"/>
        <v>0</v>
      </c>
      <c r="N7" s="1">
        <v>0</v>
      </c>
      <c r="O7" s="1">
        <v>0</v>
      </c>
      <c r="P7" s="24">
        <f t="shared" si="3"/>
        <v>0</v>
      </c>
      <c r="Q7" s="2">
        <v>0</v>
      </c>
      <c r="R7" s="1">
        <v>0</v>
      </c>
      <c r="S7" s="28">
        <f t="shared" si="4"/>
        <v>0</v>
      </c>
      <c r="T7" s="22">
        <f t="shared" si="5"/>
        <v>0</v>
      </c>
      <c r="U7" s="22">
        <f t="shared" si="5"/>
        <v>0</v>
      </c>
      <c r="V7" s="32">
        <f t="shared" si="6"/>
        <v>0</v>
      </c>
    </row>
    <row r="8" spans="1:22" ht="30" customHeight="1">
      <c r="A8" s="18" t="s">
        <v>14</v>
      </c>
      <c r="B8" s="1">
        <v>24</v>
      </c>
      <c r="C8" s="1">
        <v>5</v>
      </c>
      <c r="D8" s="24">
        <f t="shared" si="7"/>
        <v>0.20833333333333334</v>
      </c>
      <c r="E8" s="2">
        <v>36</v>
      </c>
      <c r="F8" s="1">
        <v>4</v>
      </c>
      <c r="G8" s="28">
        <f>IF(E8=0,0,F8/E8)</f>
        <v>0.1111111111111111</v>
      </c>
      <c r="H8" s="1">
        <v>2</v>
      </c>
      <c r="I8" s="1">
        <v>0</v>
      </c>
      <c r="J8" s="24">
        <f t="shared" si="1"/>
        <v>0</v>
      </c>
      <c r="K8" s="2">
        <v>8</v>
      </c>
      <c r="L8" s="1">
        <v>4</v>
      </c>
      <c r="M8" s="28">
        <f t="shared" si="2"/>
        <v>0.5</v>
      </c>
      <c r="N8" s="1">
        <v>10</v>
      </c>
      <c r="O8" s="1">
        <v>0</v>
      </c>
      <c r="P8" s="24">
        <f t="shared" si="3"/>
        <v>0</v>
      </c>
      <c r="Q8" s="2">
        <v>0</v>
      </c>
      <c r="R8" s="1">
        <v>0</v>
      </c>
      <c r="S8" s="28">
        <f t="shared" si="4"/>
        <v>0</v>
      </c>
      <c r="T8" s="22">
        <f t="shared" si="5"/>
        <v>80</v>
      </c>
      <c r="U8" s="22">
        <f t="shared" si="5"/>
        <v>13</v>
      </c>
      <c r="V8" s="32">
        <f t="shared" si="6"/>
        <v>0.1625</v>
      </c>
    </row>
    <row r="9" spans="1:22" ht="30" customHeight="1">
      <c r="A9" s="18" t="s">
        <v>15</v>
      </c>
      <c r="B9" s="1">
        <v>13</v>
      </c>
      <c r="C9" s="1">
        <v>6</v>
      </c>
      <c r="D9" s="24">
        <f t="shared" si="7"/>
        <v>0.46153846153846156</v>
      </c>
      <c r="E9" s="2">
        <v>21</v>
      </c>
      <c r="F9" s="1">
        <v>9</v>
      </c>
      <c r="G9" s="28">
        <f t="shared" si="0"/>
        <v>0.42857142857142855</v>
      </c>
      <c r="H9" s="1">
        <v>0</v>
      </c>
      <c r="I9" s="1">
        <v>0</v>
      </c>
      <c r="J9" s="24">
        <f t="shared" si="1"/>
        <v>0</v>
      </c>
      <c r="K9" s="2">
        <v>11</v>
      </c>
      <c r="L9" s="1">
        <v>8</v>
      </c>
      <c r="M9" s="28">
        <f t="shared" si="2"/>
        <v>0.7272727272727273</v>
      </c>
      <c r="N9" s="1">
        <v>2</v>
      </c>
      <c r="O9" s="1">
        <v>1</v>
      </c>
      <c r="P9" s="24">
        <f t="shared" si="3"/>
        <v>0.5</v>
      </c>
      <c r="Q9" s="2">
        <v>0</v>
      </c>
      <c r="R9" s="1">
        <v>0</v>
      </c>
      <c r="S9" s="28">
        <f t="shared" si="4"/>
        <v>0</v>
      </c>
      <c r="T9" s="22">
        <f t="shared" si="5"/>
        <v>47</v>
      </c>
      <c r="U9" s="22">
        <f t="shared" si="5"/>
        <v>24</v>
      </c>
      <c r="V9" s="32">
        <f t="shared" si="6"/>
        <v>0.5106382978723404</v>
      </c>
    </row>
    <row r="10" spans="1:22" ht="30" customHeight="1">
      <c r="A10" s="18" t="s">
        <v>16</v>
      </c>
      <c r="B10" s="1">
        <v>137</v>
      </c>
      <c r="C10" s="1">
        <v>133</v>
      </c>
      <c r="D10" s="24">
        <f t="shared" si="7"/>
        <v>0.9708029197080292</v>
      </c>
      <c r="E10" s="2">
        <v>124</v>
      </c>
      <c r="F10" s="1">
        <v>122</v>
      </c>
      <c r="G10" s="28">
        <f t="shared" si="0"/>
        <v>0.9838709677419355</v>
      </c>
      <c r="H10" s="1">
        <v>39</v>
      </c>
      <c r="I10" s="1">
        <v>39</v>
      </c>
      <c r="J10" s="24">
        <f t="shared" si="1"/>
        <v>1</v>
      </c>
      <c r="K10" s="2">
        <v>110</v>
      </c>
      <c r="L10" s="1">
        <v>106</v>
      </c>
      <c r="M10" s="28">
        <f t="shared" si="2"/>
        <v>0.9636363636363636</v>
      </c>
      <c r="N10" s="1">
        <v>64</v>
      </c>
      <c r="O10" s="1">
        <v>59</v>
      </c>
      <c r="P10" s="24">
        <f t="shared" si="3"/>
        <v>0.921875</v>
      </c>
      <c r="Q10" s="2">
        <v>7</v>
      </c>
      <c r="R10" s="1">
        <v>7</v>
      </c>
      <c r="S10" s="28">
        <f t="shared" si="4"/>
        <v>1</v>
      </c>
      <c r="T10" s="22">
        <f t="shared" si="5"/>
        <v>481</v>
      </c>
      <c r="U10" s="22">
        <f t="shared" si="5"/>
        <v>466</v>
      </c>
      <c r="V10" s="32">
        <f t="shared" si="6"/>
        <v>0.9688149688149689</v>
      </c>
    </row>
    <row r="11" spans="1:22" ht="36.75" customHeight="1">
      <c r="A11" s="18" t="s">
        <v>17</v>
      </c>
      <c r="B11" s="1">
        <v>2</v>
      </c>
      <c r="C11" s="1">
        <v>1</v>
      </c>
      <c r="D11" s="24">
        <f t="shared" si="7"/>
        <v>0.5</v>
      </c>
      <c r="E11" s="2">
        <v>11</v>
      </c>
      <c r="F11" s="1">
        <v>0</v>
      </c>
      <c r="G11" s="28">
        <f t="shared" si="0"/>
        <v>0</v>
      </c>
      <c r="H11" s="1">
        <v>0</v>
      </c>
      <c r="I11" s="1">
        <v>0</v>
      </c>
      <c r="J11" s="24">
        <f t="shared" si="1"/>
        <v>0</v>
      </c>
      <c r="K11" s="2">
        <v>2</v>
      </c>
      <c r="L11" s="1">
        <v>2</v>
      </c>
      <c r="M11" s="28">
        <f t="shared" si="2"/>
        <v>1</v>
      </c>
      <c r="N11" s="1">
        <v>1</v>
      </c>
      <c r="O11" s="1">
        <v>0</v>
      </c>
      <c r="P11" s="24">
        <f t="shared" si="3"/>
        <v>0</v>
      </c>
      <c r="Q11" s="2">
        <v>1</v>
      </c>
      <c r="R11" s="1">
        <v>1</v>
      </c>
      <c r="S11" s="28">
        <f t="shared" si="4"/>
        <v>1</v>
      </c>
      <c r="T11" s="22">
        <f t="shared" si="5"/>
        <v>17</v>
      </c>
      <c r="U11" s="22">
        <f>C11+F11+I11+L11+O11+R11</f>
        <v>4</v>
      </c>
      <c r="V11" s="32">
        <f t="shared" si="6"/>
        <v>0.23529411764705882</v>
      </c>
    </row>
    <row r="12" spans="1:22" ht="30" customHeight="1">
      <c r="A12" s="18" t="s">
        <v>18</v>
      </c>
      <c r="B12" s="1">
        <v>111</v>
      </c>
      <c r="C12" s="1">
        <v>75</v>
      </c>
      <c r="D12" s="24">
        <f t="shared" si="7"/>
        <v>0.6756756756756757</v>
      </c>
      <c r="E12" s="2">
        <v>149</v>
      </c>
      <c r="F12" s="1">
        <v>62</v>
      </c>
      <c r="G12" s="28">
        <f t="shared" si="0"/>
        <v>0.4161073825503356</v>
      </c>
      <c r="H12" s="1">
        <v>16</v>
      </c>
      <c r="I12" s="1">
        <v>9</v>
      </c>
      <c r="J12" s="24">
        <f t="shared" si="1"/>
        <v>0.5625</v>
      </c>
      <c r="K12" s="2">
        <v>112</v>
      </c>
      <c r="L12" s="1">
        <v>64</v>
      </c>
      <c r="M12" s="28">
        <f t="shared" si="2"/>
        <v>0.5714285714285714</v>
      </c>
      <c r="N12" s="1">
        <v>65</v>
      </c>
      <c r="O12" s="1">
        <v>40</v>
      </c>
      <c r="P12" s="24">
        <f t="shared" si="3"/>
        <v>0.6153846153846154</v>
      </c>
      <c r="Q12" s="2">
        <v>21</v>
      </c>
      <c r="R12" s="1">
        <v>3</v>
      </c>
      <c r="S12" s="28">
        <f t="shared" si="4"/>
        <v>0.14285714285714285</v>
      </c>
      <c r="T12" s="22">
        <f t="shared" si="5"/>
        <v>474</v>
      </c>
      <c r="U12" s="22">
        <f t="shared" si="5"/>
        <v>253</v>
      </c>
      <c r="V12" s="32">
        <f t="shared" si="6"/>
        <v>0.5337552742616034</v>
      </c>
    </row>
    <row r="13" spans="1:22" ht="30" customHeight="1">
      <c r="A13" s="18" t="s">
        <v>19</v>
      </c>
      <c r="B13" s="1">
        <v>66</v>
      </c>
      <c r="C13" s="1">
        <v>29</v>
      </c>
      <c r="D13" s="24">
        <f t="shared" si="7"/>
        <v>0.4393939393939394</v>
      </c>
      <c r="E13" s="2">
        <v>89</v>
      </c>
      <c r="F13" s="1">
        <v>34</v>
      </c>
      <c r="G13" s="28">
        <f t="shared" si="0"/>
        <v>0.38202247191011235</v>
      </c>
      <c r="H13" s="1">
        <v>24</v>
      </c>
      <c r="I13" s="1">
        <v>19</v>
      </c>
      <c r="J13" s="24">
        <f t="shared" si="1"/>
        <v>0.7916666666666666</v>
      </c>
      <c r="K13" s="2">
        <v>51</v>
      </c>
      <c r="L13" s="1">
        <v>21</v>
      </c>
      <c r="M13" s="28">
        <f t="shared" si="2"/>
        <v>0.4117647058823529</v>
      </c>
      <c r="N13" s="1">
        <v>23</v>
      </c>
      <c r="O13" s="1">
        <v>9</v>
      </c>
      <c r="P13" s="24">
        <f t="shared" si="3"/>
        <v>0.391304347826087</v>
      </c>
      <c r="Q13" s="2">
        <v>12</v>
      </c>
      <c r="R13" s="1">
        <v>2</v>
      </c>
      <c r="S13" s="28">
        <f t="shared" si="4"/>
        <v>0.16666666666666666</v>
      </c>
      <c r="T13" s="22">
        <f t="shared" si="5"/>
        <v>265</v>
      </c>
      <c r="U13" s="22">
        <f t="shared" si="5"/>
        <v>114</v>
      </c>
      <c r="V13" s="32">
        <f t="shared" si="6"/>
        <v>0.43018867924528303</v>
      </c>
    </row>
    <row r="14" spans="1:22" ht="30" customHeight="1" thickBot="1">
      <c r="A14" s="19" t="s">
        <v>20</v>
      </c>
      <c r="B14" s="3">
        <v>237</v>
      </c>
      <c r="C14" s="3">
        <v>187</v>
      </c>
      <c r="D14" s="26">
        <f t="shared" si="7"/>
        <v>0.7890295358649789</v>
      </c>
      <c r="E14" s="4">
        <v>140</v>
      </c>
      <c r="F14" s="3">
        <v>113</v>
      </c>
      <c r="G14" s="29">
        <f t="shared" si="0"/>
        <v>0.8071428571428572</v>
      </c>
      <c r="H14" s="3">
        <v>48</v>
      </c>
      <c r="I14" s="3">
        <v>40</v>
      </c>
      <c r="J14" s="26">
        <f t="shared" si="1"/>
        <v>0.8333333333333334</v>
      </c>
      <c r="K14" s="4">
        <v>113</v>
      </c>
      <c r="L14" s="3">
        <v>102</v>
      </c>
      <c r="M14" s="29">
        <f t="shared" si="2"/>
        <v>0.9026548672566371</v>
      </c>
      <c r="N14" s="3">
        <v>130</v>
      </c>
      <c r="O14" s="3">
        <v>106</v>
      </c>
      <c r="P14" s="26">
        <f t="shared" si="3"/>
        <v>0.8153846153846154</v>
      </c>
      <c r="Q14" s="4">
        <v>7</v>
      </c>
      <c r="R14" s="3">
        <v>6</v>
      </c>
      <c r="S14" s="29">
        <f t="shared" si="4"/>
        <v>0.8571428571428571</v>
      </c>
      <c r="T14" s="22">
        <f t="shared" si="5"/>
        <v>675</v>
      </c>
      <c r="U14" s="22">
        <f t="shared" si="5"/>
        <v>554</v>
      </c>
      <c r="V14" s="33">
        <f t="shared" si="6"/>
        <v>0.8207407407407408</v>
      </c>
    </row>
    <row r="15" spans="1:22" ht="30" customHeight="1" thickBot="1">
      <c r="A15" s="12" t="s">
        <v>1</v>
      </c>
      <c r="B15" s="5">
        <f>SUM(B4:B14)</f>
        <v>598</v>
      </c>
      <c r="C15" s="6">
        <f>SUM(C4:C14)</f>
        <v>442</v>
      </c>
      <c r="D15" s="7">
        <f t="shared" si="7"/>
        <v>0.7391304347826086</v>
      </c>
      <c r="E15" s="8">
        <f>SUM(E4:E14)</f>
        <v>575</v>
      </c>
      <c r="F15" s="6">
        <f>SUM(F4:F14)</f>
        <v>348</v>
      </c>
      <c r="G15" s="9">
        <f t="shared" si="0"/>
        <v>0.6052173913043478</v>
      </c>
      <c r="H15" s="5">
        <f>SUM(H4:H14)</f>
        <v>132</v>
      </c>
      <c r="I15" s="6">
        <f>SUM(I4:I14)</f>
        <v>110</v>
      </c>
      <c r="J15" s="7">
        <f t="shared" si="1"/>
        <v>0.8333333333333334</v>
      </c>
      <c r="K15" s="8">
        <f>SUM(K4:K14)</f>
        <v>414</v>
      </c>
      <c r="L15" s="6">
        <f>SUM(L4:L14)</f>
        <v>312</v>
      </c>
      <c r="M15" s="9">
        <f t="shared" si="2"/>
        <v>0.7536231884057971</v>
      </c>
      <c r="N15" s="5">
        <f>SUM(N4:N14)</f>
        <v>296</v>
      </c>
      <c r="O15" s="6">
        <f>SUM(O4:O14)</f>
        <v>216</v>
      </c>
      <c r="P15" s="7">
        <f t="shared" si="3"/>
        <v>0.7297297297297297</v>
      </c>
      <c r="Q15" s="8">
        <f>SUM(Q4:Q14)</f>
        <v>52</v>
      </c>
      <c r="R15" s="6">
        <f>SUM(R4:R14)</f>
        <v>22</v>
      </c>
      <c r="S15" s="9">
        <f t="shared" si="4"/>
        <v>0.4230769230769231</v>
      </c>
      <c r="T15" s="5">
        <f>SUM(T4:T14)</f>
        <v>2067</v>
      </c>
      <c r="U15" s="5">
        <f>SUM(U4:U14)</f>
        <v>1450</v>
      </c>
      <c r="V15" s="9">
        <f>IF(T15=0,0,U15/T15)</f>
        <v>0.7014997581035317</v>
      </c>
    </row>
    <row r="16" ht="12.75">
      <c r="A16" s="13" t="s">
        <v>26</v>
      </c>
    </row>
    <row r="17" ht="12.75">
      <c r="A17" s="14" t="s">
        <v>21</v>
      </c>
    </row>
    <row r="18" ht="12.75">
      <c r="A18" s="14" t="s">
        <v>22</v>
      </c>
    </row>
    <row r="19" ht="12.75">
      <c r="A19" s="14" t="s">
        <v>23</v>
      </c>
    </row>
    <row r="20" ht="5.25" customHeight="1"/>
    <row r="21" spans="1:25" ht="31.5" customHeight="1">
      <c r="A21" s="34" t="s">
        <v>27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5"/>
      <c r="X21" s="15"/>
      <c r="Y21" s="15"/>
    </row>
  </sheetData>
  <sheetProtection/>
  <mergeCells count="10">
    <mergeCell ref="A21:V21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 alignWithMargins="0">
    <oddFooter>&amp;L&amp;8Statistics and Cartography Office&amp;R&amp;8&amp;D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Police</cp:lastModifiedBy>
  <cp:lastPrinted>2020-09-04T06:33:44Z</cp:lastPrinted>
  <dcterms:created xsi:type="dcterms:W3CDTF">2009-07-23T10:26:01Z</dcterms:created>
  <dcterms:modified xsi:type="dcterms:W3CDTF">2020-09-04T06:33:57Z</dcterms:modified>
  <cp:category/>
  <cp:version/>
  <cp:contentType/>
  <cp:contentStatus/>
</cp:coreProperties>
</file>